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Raimonds.Baumanis\Documents\RB DATI\IEPIRKUMI 2023\PA RPA 2023-10 RBK SOLIŅU ATJAUNOŠANA\"/>
    </mc:Choice>
  </mc:AlternateContent>
  <xr:revisionPtr revIDLastSave="0" documentId="13_ncr:1_{B82B45B1-7CE9-4E20-AD06-8909CF85A96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oli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K13" i="1"/>
  <c r="L13" i="1"/>
  <c r="O13" i="1" s="1"/>
  <c r="M13" i="1"/>
  <c r="N13" i="1"/>
  <c r="J14" i="1"/>
  <c r="K14" i="1"/>
  <c r="L14" i="1"/>
  <c r="M14" i="1"/>
  <c r="N14" i="1"/>
  <c r="J15" i="1"/>
  <c r="K15" i="1"/>
  <c r="L15" i="1"/>
  <c r="M15" i="1"/>
  <c r="N15" i="1"/>
  <c r="A12" i="1"/>
  <c r="A13" i="1" s="1"/>
  <c r="A14" i="1" s="1"/>
  <c r="O15" i="1" l="1"/>
  <c r="O14" i="1"/>
  <c r="N16" i="1" l="1"/>
  <c r="M16" i="1"/>
  <c r="K16" i="1"/>
  <c r="J16" i="1"/>
  <c r="L16" i="1" l="1"/>
  <c r="O16" i="1" s="1"/>
  <c r="J19" i="1"/>
  <c r="K19" i="1"/>
  <c r="M19" i="1"/>
  <c r="N19" i="1"/>
  <c r="L19" i="1" l="1"/>
  <c r="O19" i="1" s="1"/>
  <c r="N18" i="1" l="1"/>
  <c r="M18" i="1"/>
  <c r="K18" i="1"/>
  <c r="J18" i="1"/>
  <c r="L18" i="1"/>
  <c r="N17" i="1"/>
  <c r="M17" i="1"/>
  <c r="K17" i="1"/>
  <c r="L17" i="1"/>
  <c r="N12" i="1"/>
  <c r="M12" i="1"/>
  <c r="K12" i="1"/>
  <c r="L12" i="1"/>
  <c r="N11" i="1"/>
  <c r="M11" i="1"/>
  <c r="K11" i="1"/>
  <c r="L11" i="1"/>
  <c r="J11" i="1" l="1"/>
  <c r="J12" i="1"/>
  <c r="O17" i="1"/>
  <c r="M20" i="1"/>
  <c r="O18" i="1"/>
  <c r="N20" i="1"/>
  <c r="J17" i="1"/>
  <c r="O12" i="1"/>
  <c r="K20" i="1"/>
  <c r="O11" i="1"/>
  <c r="L20" i="1" l="1"/>
  <c r="O23" i="1" s="1"/>
  <c r="O20" i="1"/>
  <c r="O24" i="1" s="1"/>
  <c r="O21" i="1" l="1"/>
  <c r="O25" i="1" l="1"/>
  <c r="N5" i="1" s="1"/>
  <c r="O22" i="1"/>
  <c r="O26" i="1" l="1"/>
  <c r="O27" i="1" s="1"/>
</calcChain>
</file>

<file path=xl/sharedStrings.xml><?xml version="1.0" encoding="utf-8"?>
<sst xmlns="http://schemas.openxmlformats.org/spreadsheetml/2006/main" count="51" uniqueCount="43">
  <si>
    <t>Tāmes izmaksas</t>
  </si>
  <si>
    <t>Nr.p.k.</t>
  </si>
  <si>
    <t>Būvdarbu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</si>
  <si>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</si>
  <si>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</si>
  <si>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</si>
  <si>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</si>
  <si>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</si>
  <si>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</si>
  <si>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</t>
  </si>
  <si>
    <t>būvizstrādājumi</t>
  </si>
  <si>
    <t>mehānismi</t>
  </si>
  <si>
    <t>kopā</t>
  </si>
  <si>
    <t>darbietilpība (c/h)</t>
  </si>
  <si>
    <t>summa</t>
  </si>
  <si>
    <t>gb</t>
  </si>
  <si>
    <t>Virsizdevumi 12%</t>
  </si>
  <si>
    <t>t.sk. darba aizsardzība</t>
  </si>
  <si>
    <t>Pavisam kopā</t>
  </si>
  <si>
    <t>m3</t>
  </si>
  <si>
    <t>Kopā</t>
  </si>
  <si>
    <t>PVN 21%</t>
  </si>
  <si>
    <t>t.m.</t>
  </si>
  <si>
    <t>darba devēja sociālais nodoklis 23,59%</t>
  </si>
  <si>
    <t>kompl</t>
  </si>
  <si>
    <t xml:space="preserve">Tiešās izmaksas </t>
  </si>
  <si>
    <t>Rīgas Brāļu kapu solu u.c. labiekārtojuma elementu atjaunošana un remonts</t>
  </si>
  <si>
    <t>Objekta adrese: Aizsaules  iela 1B, RĪGA</t>
  </si>
  <si>
    <t>Metāla atbalsta detaļu tīrīšana, gruntēšana un krāsošana</t>
  </si>
  <si>
    <t>Peļņa (%)</t>
  </si>
  <si>
    <t>[norādīt %]</t>
  </si>
  <si>
    <t>euro (bez PVN)</t>
  </si>
  <si>
    <t>Nolikuma 2. pielikums</t>
  </si>
  <si>
    <t>Darbu apjomi/ Tehniskais-finanšu piedāvājums (tāme)</t>
  </si>
  <si>
    <t xml:space="preserve">Soliņu veco koka detaļu (dēlīši 276gb) demontāža </t>
  </si>
  <si>
    <t xml:space="preserve">Jaunu koka detaļu (dēlīšu 276gb) sazāģēšana pēc izmēriem, koks kalibrēts  50x100 mm antiseptēts, klase C 24 </t>
  </si>
  <si>
    <t>Jaunu koka detaļu krāsošana 2x, krāsas tonis tiek saskaņots ar pasūtītāju</t>
  </si>
  <si>
    <t>Jaunu koka detaļu (dēlīšu) uzstādīšana – montāža uz soliņu betona pamatnēm</t>
  </si>
  <si>
    <t>Soliņu betona pamatņu tīrīšana (mazgāšana) un pielabošana</t>
  </si>
  <si>
    <t>Jaunu metāla atbalsta detaļu izgatavošana, gruntēšana un krāsošana (L=300 mm, 50 x 50 mm), un montāža pie betona pamatnēm</t>
  </si>
  <si>
    <t>Teritorijas sakopšana un būvgružu  utilizācija</t>
  </si>
  <si>
    <t>Tāme sastādīta 2023 gada ___. Jūlijā</t>
  </si>
  <si>
    <t>Akmens (travertīna) urnu tīrīšana-mazgāšana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</si>
</sst>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186"/>
    </font>
    <font>
      <sz val="10"/>
      <name val="Helv"/>
    </font>
    <font>
      <sz val="10"/>
      <color theme="1"/>
      <name val="Times New Roman"/>
      <family val="1"/>
      <charset val="186"/>
    </font>
    <font>
      <sz val="10"/>
      <name val="Arial"/>
      <family val="2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5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1" fillId="0" borderId="0" xfId="0" applyFont="1"/>
    <xf numFmtId="4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2" fontId="2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" xfId="3" applyFont="1" applyBorder="1" applyAlignment="1">
      <alignment horizontal="right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/>
    </xf>
    <xf numFmtId="2" fontId="2" fillId="0" borderId="4" xfId="0" applyNumberFormat="1" applyFont="1" applyBorder="1" applyAlignment="1">
      <alignment horizontal="center" vertical="center"/>
    </xf>
    <xf numFmtId="0" fontId="1" fillId="0" borderId="5" xfId="3" applyFont="1" applyBorder="1" applyAlignment="1">
      <alignment horizontal="right" vertical="center" indent="2"/>
    </xf>
    <xf numFmtId="4" fontId="1" fillId="0" borderId="1" xfId="0" applyNumberFormat="1" applyFont="1" applyBorder="1" applyAlignment="1">
      <alignment horizontal="center" vertical="center"/>
    </xf>
    <xf numFmtId="0" fontId="2" fillId="0" borderId="3" xfId="5" applyFont="1" applyBorder="1"/>
    <xf numFmtId="49" fontId="2" fillId="0" borderId="4" xfId="5" applyNumberFormat="1" applyFont="1" applyBorder="1"/>
    <xf numFmtId="0" fontId="2" fillId="0" borderId="5" xfId="5" applyFont="1" applyBorder="1" applyAlignment="1">
      <alignment horizontal="right" indent="1"/>
    </xf>
    <xf numFmtId="4" fontId="2" fillId="0" borderId="1" xfId="5" applyNumberFormat="1" applyFont="1" applyBorder="1" applyAlignment="1">
      <alignment horizontal="center" vertical="center"/>
    </xf>
    <xf numFmtId="4" fontId="8" fillId="0" borderId="1" xfId="5" applyNumberFormat="1" applyFont="1" applyBorder="1" applyAlignment="1">
      <alignment vertical="center"/>
    </xf>
    <xf numFmtId="4" fontId="8" fillId="0" borderId="1" xfId="5" applyNumberFormat="1" applyFont="1" applyBorder="1" applyAlignment="1">
      <alignment horizontal="center" vertical="center"/>
    </xf>
    <xf numFmtId="4" fontId="2" fillId="0" borderId="1" xfId="5" applyNumberFormat="1" applyFont="1" applyBorder="1" applyAlignment="1">
      <alignment vertical="center"/>
    </xf>
    <xf numFmtId="0" fontId="1" fillId="0" borderId="5" xfId="5" applyFont="1" applyBorder="1" applyAlignment="1">
      <alignment horizontal="right" indent="1"/>
    </xf>
    <xf numFmtId="4" fontId="1" fillId="0" borderId="1" xfId="5" applyNumberFormat="1" applyFont="1" applyBorder="1" applyAlignment="1">
      <alignment horizontal="center" vertical="center"/>
    </xf>
    <xf numFmtId="0" fontId="2" fillId="0" borderId="6" xfId="5" applyFont="1" applyBorder="1"/>
    <xf numFmtId="49" fontId="2" fillId="0" borderId="7" xfId="5" applyNumberFormat="1" applyFont="1" applyBorder="1"/>
    <xf numFmtId="0" fontId="8" fillId="0" borderId="8" xfId="5" applyFont="1" applyBorder="1" applyAlignment="1">
      <alignment horizontal="right" indent="1"/>
    </xf>
    <xf numFmtId="0" fontId="9" fillId="0" borderId="0" xfId="0" applyFont="1"/>
    <xf numFmtId="0" fontId="10" fillId="0" borderId="5" xfId="5" applyFont="1" applyBorder="1" applyAlignment="1">
      <alignment horizontal="right" indent="1"/>
    </xf>
    <xf numFmtId="0" fontId="2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9" fillId="0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6">
    <cellStyle name="Normal_Papilddarbu tame" xfId="3" xr:uid="{00000000-0005-0000-0000-000001000000}"/>
    <cellStyle name="Normal_Sheet1 2" xfId="2" xr:uid="{00000000-0005-0000-0000-000002000000}"/>
    <cellStyle name="Parastais 4" xfId="4" xr:uid="{00000000-0005-0000-0000-000003000000}"/>
    <cellStyle name="Parasts" xfId="0" builtinId="0"/>
    <cellStyle name="Style 1" xfId="5" xr:uid="{00000000-0005-0000-0000-000004000000}"/>
    <cellStyle name="Обычный_33. OZOLNIEKU NOVADA DOME_OZO SKOLA_TELPU, GAITENU, KAPNU TELPU REMONTS_TAME_VADIMS_2011_02_25_melnraksts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workbookViewId="0">
      <selection activeCell="D15" sqref="D15"/>
    </sheetView>
  </sheetViews>
  <sheetFormatPr defaultColWidth="8.77734375" defaultRowHeight="14.4" x14ac:dyDescent="0.3"/>
  <cols>
    <col min="1" max="1" width="5" customWidth="1"/>
    <col min="2" max="2" width="38.44140625" customWidth="1"/>
    <col min="10" max="10" width="13.33203125" customWidth="1"/>
    <col min="14" max="14" width="12.6640625" customWidth="1"/>
    <col min="15" max="15" width="18.44140625" customWidth="1"/>
  </cols>
  <sheetData>
    <row r="1" spans="1:15" x14ac:dyDescent="0.3">
      <c r="O1" t="s">
        <v>32</v>
      </c>
    </row>
    <row r="2" spans="1:15" ht="15.6" x14ac:dyDescent="0.3">
      <c r="A2" s="36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5.6" x14ac:dyDescent="0.3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A5" s="2" t="s">
        <v>27</v>
      </c>
      <c r="B5" s="1"/>
      <c r="C5" s="1"/>
      <c r="D5" s="1"/>
      <c r="E5" s="1"/>
      <c r="F5" s="1"/>
      <c r="G5" s="1"/>
      <c r="H5" s="1"/>
      <c r="I5" s="1"/>
      <c r="J5" s="1"/>
      <c r="K5" s="1"/>
      <c r="L5" s="3" t="s">
        <v>0</v>
      </c>
      <c r="M5" s="1"/>
      <c r="N5" s="4" t="e">
        <f>O25</f>
        <v>#VALUE!</v>
      </c>
      <c r="O5" s="3" t="s">
        <v>31</v>
      </c>
    </row>
    <row r="6" spans="1:15" ht="15.6" x14ac:dyDescent="0.3">
      <c r="A6" s="2"/>
      <c r="B6" s="2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9.450000000000003" customHeight="1" x14ac:dyDescent="0.3">
      <c r="A7" s="2" t="s">
        <v>41</v>
      </c>
      <c r="B7" s="1"/>
      <c r="C7" s="1"/>
      <c r="D7" s="1"/>
      <c r="E7" s="1"/>
      <c r="F7" s="1"/>
      <c r="G7" s="1"/>
      <c r="H7" s="1"/>
      <c r="I7" s="1"/>
      <c r="J7" s="1"/>
      <c r="K7" s="1"/>
      <c r="L7" s="3"/>
      <c r="M7" s="1"/>
      <c r="N7" s="1"/>
      <c r="O7" s="1"/>
    </row>
    <row r="8" spans="1:15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" customHeight="1" x14ac:dyDescent="0.3">
      <c r="A9" s="37" t="s">
        <v>1</v>
      </c>
      <c r="B9" s="43" t="s">
        <v>2</v>
      </c>
      <c r="C9" s="37" t="s">
        <v>3</v>
      </c>
      <c r="D9" s="37" t="s">
        <v>4</v>
      </c>
      <c r="E9" s="40" t="s">
        <v>5</v>
      </c>
      <c r="F9" s="41"/>
      <c r="G9" s="41"/>
      <c r="H9" s="41"/>
      <c r="I9" s="41"/>
      <c r="J9" s="42"/>
      <c r="K9" s="40" t="s">
        <v>6</v>
      </c>
      <c r="L9" s="41"/>
      <c r="M9" s="41"/>
      <c r="N9" s="41"/>
      <c r="O9" s="42"/>
    </row>
    <row r="10" spans="1:15" ht="58.8" x14ac:dyDescent="0.3">
      <c r="A10" s="38"/>
      <c r="B10" s="44"/>
      <c r="C10" s="38"/>
      <c r="D10" s="38"/>
      <c r="E10" s="5" t="s">
        <v>7</v>
      </c>
      <c r="F10" s="5" t="s">
        <v>8</v>
      </c>
      <c r="G10" s="5" t="s">
        <v>9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9</v>
      </c>
      <c r="M10" s="5" t="s">
        <v>10</v>
      </c>
      <c r="N10" s="5" t="s">
        <v>11</v>
      </c>
      <c r="O10" s="5" t="s">
        <v>14</v>
      </c>
    </row>
    <row r="11" spans="1:15" ht="26.4" x14ac:dyDescent="0.3">
      <c r="A11" s="28">
        <v>1</v>
      </c>
      <c r="B11" s="29" t="s">
        <v>34</v>
      </c>
      <c r="C11" s="30" t="s">
        <v>22</v>
      </c>
      <c r="D11" s="31">
        <v>524.4</v>
      </c>
      <c r="E11" s="6"/>
      <c r="F11" s="6"/>
      <c r="G11" s="6"/>
      <c r="H11" s="6"/>
      <c r="I11" s="6"/>
      <c r="J11" s="6">
        <f>G11+H11+I11</f>
        <v>0</v>
      </c>
      <c r="K11" s="6">
        <f>E11*D11</f>
        <v>0</v>
      </c>
      <c r="L11" s="6">
        <f>G11*D11</f>
        <v>0</v>
      </c>
      <c r="M11" s="6">
        <f>H11*D11</f>
        <v>0</v>
      </c>
      <c r="N11" s="6">
        <f>I11*D11</f>
        <v>0</v>
      </c>
      <c r="O11" s="6">
        <f>L11+M11+N11</f>
        <v>0</v>
      </c>
    </row>
    <row r="12" spans="1:15" ht="26.4" x14ac:dyDescent="0.3">
      <c r="A12" s="32">
        <f t="shared" ref="A12:A14" si="0">A11+1</f>
        <v>2</v>
      </c>
      <c r="B12" s="33" t="s">
        <v>38</v>
      </c>
      <c r="C12" s="34" t="s">
        <v>15</v>
      </c>
      <c r="D12" s="35">
        <v>92</v>
      </c>
      <c r="E12" s="6"/>
      <c r="F12" s="6"/>
      <c r="G12" s="6"/>
      <c r="H12" s="6"/>
      <c r="I12" s="6"/>
      <c r="J12" s="6">
        <f t="shared" ref="J12:J19" si="1">G12+H12+I12</f>
        <v>0</v>
      </c>
      <c r="K12" s="6">
        <f t="shared" ref="K12:K19" si="2">E12*D12</f>
        <v>0</v>
      </c>
      <c r="L12" s="6">
        <f t="shared" ref="L12:L19" si="3">G12*D12</f>
        <v>0</v>
      </c>
      <c r="M12" s="6">
        <f t="shared" ref="M12:M19" si="4">H12*D12</f>
        <v>0</v>
      </c>
      <c r="N12" s="6">
        <f t="shared" ref="N12:N19" si="5">I12*D12</f>
        <v>0</v>
      </c>
      <c r="O12" s="6">
        <f t="shared" ref="O12:O19" si="6">L12+M12+N12</f>
        <v>0</v>
      </c>
    </row>
    <row r="13" spans="1:15" ht="26.4" x14ac:dyDescent="0.3">
      <c r="A13" s="28">
        <f t="shared" si="0"/>
        <v>3</v>
      </c>
      <c r="B13" s="29" t="s">
        <v>28</v>
      </c>
      <c r="C13" s="30" t="s">
        <v>15</v>
      </c>
      <c r="D13" s="31">
        <v>184</v>
      </c>
      <c r="E13" s="6"/>
      <c r="F13" s="6"/>
      <c r="G13" s="6"/>
      <c r="H13" s="6"/>
      <c r="I13" s="6"/>
      <c r="J13" s="6">
        <f t="shared" si="1"/>
        <v>0</v>
      </c>
      <c r="K13" s="6">
        <f t="shared" si="2"/>
        <v>0</v>
      </c>
      <c r="L13" s="6">
        <f t="shared" si="3"/>
        <v>0</v>
      </c>
      <c r="M13" s="6">
        <f t="shared" si="4"/>
        <v>0</v>
      </c>
      <c r="N13" s="6">
        <f t="shared" si="5"/>
        <v>0</v>
      </c>
      <c r="O13" s="6">
        <f t="shared" si="6"/>
        <v>0</v>
      </c>
    </row>
    <row r="14" spans="1:15" ht="39.6" x14ac:dyDescent="0.3">
      <c r="A14" s="28">
        <f t="shared" si="0"/>
        <v>4</v>
      </c>
      <c r="B14" s="29" t="s">
        <v>39</v>
      </c>
      <c r="C14" s="30" t="s">
        <v>15</v>
      </c>
      <c r="D14" s="31">
        <v>4</v>
      </c>
      <c r="E14" s="6"/>
      <c r="F14" s="6"/>
      <c r="G14" s="6"/>
      <c r="H14" s="6"/>
      <c r="I14" s="6"/>
      <c r="J14" s="6">
        <f t="shared" ref="J14:J15" si="7">G14+H14+I14</f>
        <v>0</v>
      </c>
      <c r="K14" s="6">
        <f t="shared" ref="K14:K15" si="8">E14*D14</f>
        <v>0</v>
      </c>
      <c r="L14" s="6">
        <f t="shared" ref="L14:L15" si="9">G14*D14</f>
        <v>0</v>
      </c>
      <c r="M14" s="6">
        <f t="shared" ref="M14:M15" si="10">H14*D14</f>
        <v>0</v>
      </c>
      <c r="N14" s="6">
        <f t="shared" ref="N14:N15" si="11">I14*D14</f>
        <v>0</v>
      </c>
      <c r="O14" s="6">
        <f t="shared" ref="O14:O15" si="12">L14+M14+N14</f>
        <v>0</v>
      </c>
    </row>
    <row r="15" spans="1:15" ht="39.6" x14ac:dyDescent="0.3">
      <c r="A15" s="28">
        <v>5</v>
      </c>
      <c r="B15" s="29" t="s">
        <v>35</v>
      </c>
      <c r="C15" s="30" t="s">
        <v>19</v>
      </c>
      <c r="D15" s="31">
        <v>3</v>
      </c>
      <c r="E15" s="6"/>
      <c r="F15" s="6"/>
      <c r="G15" s="6"/>
      <c r="H15" s="6"/>
      <c r="I15" s="6"/>
      <c r="J15" s="6">
        <f t="shared" si="7"/>
        <v>0</v>
      </c>
      <c r="K15" s="6">
        <f t="shared" si="8"/>
        <v>0</v>
      </c>
      <c r="L15" s="6">
        <f t="shared" si="9"/>
        <v>0</v>
      </c>
      <c r="M15" s="6">
        <f t="shared" si="10"/>
        <v>0</v>
      </c>
      <c r="N15" s="6">
        <f t="shared" si="11"/>
        <v>0</v>
      </c>
      <c r="O15" s="6">
        <f t="shared" si="12"/>
        <v>0</v>
      </c>
    </row>
    <row r="16" spans="1:15" ht="26.4" x14ac:dyDescent="0.3">
      <c r="A16" s="28">
        <v>6</v>
      </c>
      <c r="B16" s="29" t="s">
        <v>36</v>
      </c>
      <c r="C16" s="30" t="s">
        <v>19</v>
      </c>
      <c r="D16" s="31">
        <v>3</v>
      </c>
      <c r="E16" s="6"/>
      <c r="F16" s="6"/>
      <c r="G16" s="6"/>
      <c r="H16" s="6"/>
      <c r="I16" s="6"/>
      <c r="J16" s="6">
        <f t="shared" ref="J16" si="13">G16+H16+I16</f>
        <v>0</v>
      </c>
      <c r="K16" s="6">
        <f t="shared" ref="K16" si="14">E16*D16</f>
        <v>0</v>
      </c>
      <c r="L16" s="6">
        <f t="shared" ref="L16" si="15">G16*D16</f>
        <v>0</v>
      </c>
      <c r="M16" s="6">
        <f t="shared" ref="M16" si="16">H16*D16</f>
        <v>0</v>
      </c>
      <c r="N16" s="6">
        <f t="shared" ref="N16" si="17">I16*D16</f>
        <v>0</v>
      </c>
      <c r="O16" s="6">
        <f t="shared" ref="O16" si="18">L16+M16+N16</f>
        <v>0</v>
      </c>
    </row>
    <row r="17" spans="1:15" ht="26.4" x14ac:dyDescent="0.3">
      <c r="A17" s="28">
        <v>7</v>
      </c>
      <c r="B17" s="29" t="s">
        <v>37</v>
      </c>
      <c r="C17" s="30" t="s">
        <v>24</v>
      </c>
      <c r="D17" s="31">
        <v>92</v>
      </c>
      <c r="E17" s="6"/>
      <c r="F17" s="6"/>
      <c r="G17" s="6"/>
      <c r="H17" s="6"/>
      <c r="I17" s="6"/>
      <c r="J17" s="6">
        <f t="shared" si="1"/>
        <v>0</v>
      </c>
      <c r="K17" s="6">
        <f t="shared" si="2"/>
        <v>0</v>
      </c>
      <c r="L17" s="6">
        <f t="shared" si="3"/>
        <v>0</v>
      </c>
      <c r="M17" s="6">
        <f t="shared" si="4"/>
        <v>0</v>
      </c>
      <c r="N17" s="6">
        <f t="shared" si="5"/>
        <v>0</v>
      </c>
      <c r="O17" s="6">
        <f t="shared" si="6"/>
        <v>0</v>
      </c>
    </row>
    <row r="18" spans="1:15" x14ac:dyDescent="0.3">
      <c r="A18" s="28">
        <v>8</v>
      </c>
      <c r="B18" s="29" t="s">
        <v>42</v>
      </c>
      <c r="C18" s="30" t="s">
        <v>15</v>
      </c>
      <c r="D18" s="31">
        <v>46</v>
      </c>
      <c r="E18" s="6"/>
      <c r="F18" s="6"/>
      <c r="G18" s="6"/>
      <c r="H18" s="6"/>
      <c r="I18" s="6"/>
      <c r="J18" s="6">
        <f t="shared" si="1"/>
        <v>0</v>
      </c>
      <c r="K18" s="6">
        <f t="shared" si="2"/>
        <v>0</v>
      </c>
      <c r="L18" s="6">
        <f t="shared" si="3"/>
        <v>0</v>
      </c>
      <c r="M18" s="6">
        <f t="shared" si="4"/>
        <v>0</v>
      </c>
      <c r="N18" s="6">
        <f t="shared" si="5"/>
        <v>0</v>
      </c>
      <c r="O18" s="6">
        <f t="shared" si="6"/>
        <v>0</v>
      </c>
    </row>
    <row r="19" spans="1:15" x14ac:dyDescent="0.3">
      <c r="A19" s="28">
        <v>9</v>
      </c>
      <c r="B19" s="29" t="s">
        <v>40</v>
      </c>
      <c r="C19" s="30" t="s">
        <v>15</v>
      </c>
      <c r="D19" s="31">
        <v>1</v>
      </c>
      <c r="E19" s="6"/>
      <c r="F19" s="6"/>
      <c r="G19" s="6"/>
      <c r="H19" s="6"/>
      <c r="I19" s="6"/>
      <c r="J19" s="6">
        <f t="shared" si="1"/>
        <v>0</v>
      </c>
      <c r="K19" s="6">
        <f t="shared" si="2"/>
        <v>0</v>
      </c>
      <c r="L19" s="6">
        <f t="shared" si="3"/>
        <v>0</v>
      </c>
      <c r="M19" s="6">
        <f t="shared" si="4"/>
        <v>0</v>
      </c>
      <c r="N19" s="6">
        <f t="shared" si="5"/>
        <v>0</v>
      </c>
      <c r="O19" s="6">
        <f t="shared" si="6"/>
        <v>0</v>
      </c>
    </row>
    <row r="20" spans="1:15" x14ac:dyDescent="0.3">
      <c r="A20" s="7"/>
      <c r="B20" s="8"/>
      <c r="C20" s="9"/>
      <c r="D20" s="10"/>
      <c r="E20" s="11"/>
      <c r="F20" s="11"/>
      <c r="G20" s="11"/>
      <c r="H20" s="11"/>
      <c r="I20" s="11"/>
      <c r="J20" s="12" t="s">
        <v>25</v>
      </c>
      <c r="K20" s="13">
        <f>SUBTOTAL(9,K11:K19)</f>
        <v>0</v>
      </c>
      <c r="L20" s="13">
        <f>SUBTOTAL(9,L11:L19)</f>
        <v>0</v>
      </c>
      <c r="M20" s="13">
        <f>SUBTOTAL(9,M11:M19)</f>
        <v>0</v>
      </c>
      <c r="N20" s="13">
        <f>SUBTOTAL(9,N11:N19)</f>
        <v>0</v>
      </c>
      <c r="O20" s="13">
        <f>SUBTOTAL(9,O11:O19)</f>
        <v>0</v>
      </c>
    </row>
    <row r="21" spans="1:15" x14ac:dyDescent="0.3">
      <c r="A21" s="1"/>
      <c r="B21" s="1"/>
      <c r="C21" s="1"/>
      <c r="D21" s="1"/>
      <c r="E21" s="1"/>
      <c r="F21" s="1"/>
      <c r="G21" s="1"/>
      <c r="H21" s="14"/>
      <c r="I21" s="15"/>
      <c r="J21" s="16" t="s">
        <v>16</v>
      </c>
      <c r="K21" s="17"/>
      <c r="L21" s="18"/>
      <c r="M21" s="19"/>
      <c r="N21" s="20"/>
      <c r="O21" s="18">
        <f>O20*12%</f>
        <v>0</v>
      </c>
    </row>
    <row r="22" spans="1:15" x14ac:dyDescent="0.3">
      <c r="A22" s="1"/>
      <c r="B22" s="1"/>
      <c r="C22" s="1"/>
      <c r="D22" s="1"/>
      <c r="E22" s="1"/>
      <c r="F22" s="1"/>
      <c r="G22" s="1"/>
      <c r="H22" s="23"/>
      <c r="I22" s="24"/>
      <c r="J22" s="25" t="s">
        <v>17</v>
      </c>
      <c r="K22" s="19"/>
      <c r="L22" s="20"/>
      <c r="M22" s="20"/>
      <c r="N22" s="20"/>
      <c r="O22" s="20">
        <f>O21*5%</f>
        <v>0</v>
      </c>
    </row>
    <row r="23" spans="1:15" x14ac:dyDescent="0.3">
      <c r="A23" s="1"/>
      <c r="B23" s="1"/>
      <c r="C23" s="1"/>
      <c r="D23" s="1"/>
      <c r="E23" s="1"/>
      <c r="F23" s="1"/>
      <c r="G23" s="1"/>
      <c r="H23" s="23" t="s">
        <v>23</v>
      </c>
      <c r="I23" s="24"/>
      <c r="J23" s="25"/>
      <c r="K23" s="19"/>
      <c r="L23" s="20"/>
      <c r="M23" s="20"/>
      <c r="N23" s="20"/>
      <c r="O23" s="20">
        <f>L20*23.59%</f>
        <v>0</v>
      </c>
    </row>
    <row r="24" spans="1:15" x14ac:dyDescent="0.3">
      <c r="A24" s="1"/>
      <c r="B24" s="1"/>
      <c r="C24" s="1"/>
      <c r="D24" s="1"/>
      <c r="E24" s="1"/>
      <c r="F24" s="1"/>
      <c r="G24" s="1"/>
      <c r="H24" s="14"/>
      <c r="I24" s="15" t="s">
        <v>29</v>
      </c>
      <c r="J24" s="27" t="s">
        <v>30</v>
      </c>
      <c r="K24" s="17"/>
      <c r="L24" s="20"/>
      <c r="M24" s="20"/>
      <c r="N24" s="20"/>
      <c r="O24" s="20" t="e">
        <f>O20*J24%</f>
        <v>#VALUE!</v>
      </c>
    </row>
    <row r="25" spans="1:15" x14ac:dyDescent="0.3">
      <c r="A25" s="1"/>
      <c r="B25" s="1"/>
      <c r="C25" s="1"/>
      <c r="D25" s="1"/>
      <c r="E25" s="1"/>
      <c r="F25" s="1"/>
      <c r="G25" s="1"/>
      <c r="L25" s="14"/>
      <c r="M25" s="15"/>
      <c r="N25" s="21" t="s">
        <v>20</v>
      </c>
      <c r="O25" s="22" t="e">
        <f>O20+O21+O24+O23</f>
        <v>#VALUE!</v>
      </c>
    </row>
    <row r="26" spans="1:15" x14ac:dyDescent="0.3">
      <c r="A26" s="1"/>
      <c r="B26" s="1"/>
      <c r="C26" s="1"/>
      <c r="D26" s="1"/>
      <c r="E26" s="1"/>
      <c r="F26" s="1"/>
      <c r="G26" s="1"/>
      <c r="L26" s="14"/>
      <c r="M26" s="15"/>
      <c r="N26" s="21" t="s">
        <v>21</v>
      </c>
      <c r="O26" s="22" t="e">
        <f>O25*21%</f>
        <v>#VALUE!</v>
      </c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4"/>
      <c r="M27" s="15"/>
      <c r="N27" s="21" t="s">
        <v>18</v>
      </c>
      <c r="O27" s="22" t="e">
        <f>O25+O26</f>
        <v>#VALUE!</v>
      </c>
    </row>
    <row r="28" spans="1:1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</sheetData>
  <mergeCells count="8">
    <mergeCell ref="A2:O2"/>
    <mergeCell ref="A9:A10"/>
    <mergeCell ref="A3:O3"/>
    <mergeCell ref="K9:O9"/>
    <mergeCell ref="E9:J9"/>
    <mergeCell ref="D9:D10"/>
    <mergeCell ref="C9:C10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solini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Valdis</dc:creator>
  <cp:lastModifiedBy>Raimonds Baumanis</cp:lastModifiedBy>
  <dcterms:created xsi:type="dcterms:W3CDTF">2021-06-26T12:18:43Z</dcterms:created>
  <dcterms:modified xsi:type="dcterms:W3CDTF">2023-07-13T10:19:19Z</dcterms:modified>
</cp:coreProperties>
</file>